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\chongchong\docs\blog\"/>
    </mc:Choice>
  </mc:AlternateContent>
  <xr:revisionPtr revIDLastSave="0" documentId="13_ncr:1_{3BEB71B8-2C15-4955-9663-E646B63D645A}" xr6:coauthVersionLast="47" xr6:coauthVersionMax="47" xr10:uidLastSave="{00000000-0000-0000-0000-000000000000}"/>
  <bookViews>
    <workbookView xWindow="1635" yWindow="1920" windowWidth="27525" windowHeight="17595" activeTab="1" xr2:uid="{00000000-000D-0000-FFFF-FFFF00000000}"/>
  </bookViews>
  <sheets>
    <sheet name="사용법" sheetId="1" r:id="rId1"/>
    <sheet name="회비체크" sheetId="2" r:id="rId2"/>
  </sheets>
  <definedNames>
    <definedName name="_xlnm.Print_Area" localSheetId="1">회비체크!$A$1:$Q$31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2" l="1"/>
  <c r="N26" i="2"/>
  <c r="M26" i="2"/>
  <c r="L26" i="2"/>
  <c r="K26" i="2"/>
  <c r="J26" i="2"/>
  <c r="I26" i="2"/>
  <c r="H26" i="2"/>
  <c r="G26" i="2"/>
  <c r="F26" i="2"/>
  <c r="E26" i="2"/>
  <c r="D26" i="2"/>
  <c r="C26" i="2"/>
  <c r="P25" i="2"/>
  <c r="O25" i="2"/>
  <c r="A25" i="2"/>
  <c r="P24" i="2"/>
  <c r="O24" i="2"/>
  <c r="A24" i="2"/>
  <c r="P23" i="2"/>
  <c r="O23" i="2"/>
  <c r="A23" i="2"/>
  <c r="P22" i="2"/>
  <c r="O22" i="2"/>
  <c r="A22" i="2"/>
  <c r="P21" i="2"/>
  <c r="O21" i="2"/>
  <c r="A21" i="2"/>
  <c r="P20" i="2"/>
  <c r="O20" i="2"/>
  <c r="A20" i="2"/>
  <c r="P19" i="2"/>
  <c r="O19" i="2"/>
  <c r="A19" i="2"/>
  <c r="P18" i="2"/>
  <c r="O18" i="2"/>
  <c r="A18" i="2"/>
  <c r="P17" i="2"/>
  <c r="O17" i="2"/>
  <c r="A17" i="2"/>
  <c r="P16" i="2"/>
  <c r="O16" i="2"/>
  <c r="A16" i="2"/>
  <c r="P15" i="2"/>
  <c r="O15" i="2"/>
  <c r="A15" i="2"/>
  <c r="P14" i="2"/>
  <c r="O14" i="2"/>
  <c r="A14" i="2"/>
  <c r="P13" i="2"/>
  <c r="O13" i="2"/>
  <c r="A13" i="2"/>
  <c r="P12" i="2"/>
  <c r="O12" i="2"/>
  <c r="A12" i="2"/>
  <c r="O11" i="2"/>
  <c r="P11" i="2" s="1"/>
  <c r="A11" i="2"/>
  <c r="O10" i="2"/>
  <c r="P10" i="2" s="1"/>
  <c r="A10" i="2"/>
  <c r="O9" i="2"/>
  <c r="P9" i="2" s="1"/>
  <c r="A9" i="2"/>
  <c r="O8" i="2"/>
  <c r="P8" i="2" s="1"/>
  <c r="A8" i="2"/>
  <c r="O7" i="2"/>
  <c r="P7" i="2" s="1"/>
  <c r="A7" i="2"/>
  <c r="O6" i="2"/>
  <c r="P6" i="2" s="1"/>
  <c r="A6" i="2"/>
  <c r="C30" i="2" l="1"/>
  <c r="P26" i="2"/>
  <c r="C29" i="2" s="1"/>
  <c r="O26" i="2"/>
  <c r="C28" i="2" s="1"/>
</calcChain>
</file>

<file path=xl/sharedStrings.xml><?xml version="1.0" encoding="utf-8"?>
<sst xmlns="http://schemas.openxmlformats.org/spreadsheetml/2006/main" count="101" uniqueCount="56">
  <si>
    <t>모임회비 자동계산 양식 (심플)</t>
  </si>
  <si>
    <t>수식 3개로 납부·미납을 자동 계산합니다</t>
  </si>
  <si>
    <t>쓰는 방법</t>
  </si>
  <si>
    <t>노란 칸만 입력하세요. 흰 칸은 수식이라 자동으로 계산됩니다. 예시 데이터는 지우고 쓰시면 됩니다.</t>
  </si>
  <si>
    <t>① 상단 [기준 월]에 몇 월까지 확인할지, [월 회비]에 공통 회비를 적습니다.</t>
  </si>
  <si>
    <t>② 회원 이름을 적고, 납부한 달 칸에 O 를 입력합니다. (칸을 누르면 목록이 나옵니다)</t>
  </si>
  <si>
    <t>③ 가입 전·휴회처럼 낼 의무가 없는 달은 - 를 입력합니다. 미납에서 빠집니다.</t>
  </si>
  <si>
    <t>④ 비워둔 칸은 미납입니다. 기준 월까지만 빨갛게 표시됩니다.</t>
  </si>
  <si>
    <t>수식 ①</t>
  </si>
  <si>
    <t>납부 개월   =IF(B6="","",COUNTIF(C6:N6,"O"))</t>
  </si>
  <si>
    <t>수식 ②</t>
  </si>
  <si>
    <t>미납액   =IF(B6="","",MAX(0,($C$2-O6-COUNTIF(C6:N6,"-"))*$C$3))</t>
  </si>
  <si>
    <t>수식 ③</t>
  </si>
  <si>
    <t>수납률   =SUMPRODUCT((C6:N25="O")*1)/MAX(1,COUNTA(B6:B25)*$C$2-SUMPRODUCT((C6:N25="-")*1))</t>
  </si>
  <si>
    <t>주의</t>
  </si>
  <si>
    <t>회원이 20명을 넘으면 25행 아래가 아니라 24·25행 사이에서 [행 삽입]을 하세요. 합계 수식 범위가 함께 늘어납니다.</t>
  </si>
  <si>
    <t>아래 합계·수납률 칸은 6~25행을 보고 있습니다. 행을 끝에 덧붙이면 합계에서 빠집니다.</t>
  </si>
  <si>
    <t>회원 공개용은 [파일 &gt; PDF로 저장]을 권장합니다. 원본 파일을 공유하면 수식이 깨지기 쉽습니다.</t>
  </si>
  <si>
    <t>모임 회비 자동계산표 (심플)</t>
  </si>
  <si>
    <t>기준 월</t>
  </si>
  <si>
    <t>← 몇 월까지 납부를 확인할지 (1~12)</t>
  </si>
  <si>
    <t>월 회비</t>
  </si>
  <si>
    <t>← 회원 공통 월회비</t>
  </si>
  <si>
    <t>납부한 달 = O  ·  미납 = 빈칸(빨간색)  ·  가입 전·휴회 등 낼 의무가 없는 달 = -</t>
  </si>
  <si>
    <t>No</t>
  </si>
  <si>
    <t>이름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</si>
  <si>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</si>
  <si>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</si>
  <si>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</si>
  <si>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</si>
  <si>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</si>
  <si>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</si>
  <si>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</si>
  <si>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</si>
  <si>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</si>
  <si>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</si>
  <si>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</si>
  <si>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</si>
  <si>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납부 개월</t>
  </si>
  <si>
    <t>미납액</t>
  </si>
  <si>
    <t>비고</t>
  </si>
  <si>
    <t>김민수</t>
  </si>
  <si>
    <t>O</t>
  </si>
  <si>
    <t>이지은</t>
  </si>
  <si>
    <t>박준호</t>
  </si>
  <si>
    <t>최서연</t>
  </si>
  <si>
    <t>-</t>
  </si>
  <si>
    <t>3월 가입</t>
  </si>
  <si>
    <t>정우진</t>
  </si>
  <si>
    <t>한가람</t>
  </si>
  <si>
    <t>6월 미납</t>
  </si>
  <si>
    <t>월별 납부</t>
  </si>
  <si>
    <t>총 수납액</t>
  </si>
  <si>
    <t>미납 합계</t>
  </si>
  <si>
    <t>미납 인원</t>
  </si>
  <si>
    <t>수납률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</si>
</sst>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&quot;월&quot;"/>
    <numFmt numFmtId="177" formatCode="#,##0;\-#,##0;0"/>
    <numFmt numFmtId="178" formatCode="0&quot;명&quot;"/>
    <numFmt numFmtId="179" formatCode="0.0%"/>
  </numFmts>
  <fonts count="8" x14ac:knownFonts="1">
    <font>
      <sz val="11"/>
      <color theme="1"/>
      <name val="맑은 고딕"/>
      <family val="2"/>
      <scheme val="minor"/>
    </font>
    <font>
      <b/>
      <sz val="16"/>
      <name val="맑은 고딕"/>
      <family val="3"/>
      <charset val="129"/>
    </font>
    <font>
      <sz val="9"/>
      <color rgb="FF667085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1D4ED8"/>
      <name val="Consolas"/>
    </font>
    <font>
      <sz val="10"/>
      <color rgb="FF0000FF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3F6FA"/>
      </patternFill>
    </fill>
    <fill>
      <patternFill patternType="solid">
        <fgColor rgb="FFE3E8EF"/>
      </patternFill>
    </fill>
    <fill>
      <patternFill patternType="solid">
        <fgColor rgb="FFFFF7CC"/>
      </patternFill>
    </fill>
    <fill>
      <patternFill patternType="solid">
        <fgColor rgb="FFF6F8FA"/>
      </patternFill>
    </fill>
  </fills>
  <borders count="4">
    <border>
      <left/>
      <right/>
      <top/>
      <bottom/>
      <diagonal/>
    </border>
    <border>
      <left style="thin">
        <color rgb="FFB8C0CC"/>
      </left>
      <right style="thin">
        <color rgb="FFB8C0CC"/>
      </right>
      <top style="thin">
        <color rgb="FFB8C0CC"/>
      </top>
      <bottom style="thin">
        <color rgb="FFB8C0CC"/>
      </bottom>
      <diagonal/>
    </border>
    <border>
      <left/>
      <right style="thin">
        <color rgb="FFB8C0CC"/>
      </right>
      <top style="thin">
        <color rgb="FFB8C0CC"/>
      </top>
      <bottom style="thin">
        <color rgb="FFB8C0CC"/>
      </bottom>
      <diagonal/>
    </border>
    <border>
      <left/>
      <right/>
      <top style="thin">
        <color rgb="FFB8C0CC"/>
      </top>
      <bottom style="thin">
        <color rgb="FFB8C0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77" fontId="3" fillId="5" borderId="1" xfId="0" applyNumberFormat="1" applyFont="1" applyFill="1" applyBorder="1" applyAlignment="1">
      <alignment horizontal="right" vertical="center"/>
    </xf>
    <xf numFmtId="0" fontId="0" fillId="5" borderId="1" xfId="0" applyFill="1" applyBorder="1"/>
    <xf numFmtId="0" fontId="3" fillId="3" borderId="1" xfId="0" applyFont="1" applyFill="1" applyBorder="1" applyAlignment="1">
      <alignment horizontal="center" vertical="center"/>
    </xf>
    <xf numFmtId="0" fontId="0" fillId="0" borderId="2" xfId="0" applyBorder="1"/>
    <xf numFmtId="177" fontId="3" fillId="0" borderId="1" xfId="0" applyNumberFormat="1" applyFont="1" applyBorder="1" applyAlignment="1">
      <alignment horizontal="right" vertical="center"/>
    </xf>
    <xf numFmtId="0" fontId="0" fillId="0" borderId="3" xfId="0" applyBorder="1"/>
    <xf numFmtId="176" fontId="6" fillId="4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Border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177" fontId="6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3">
    <dxf>
      <font>
        <b/>
        <color rgb="FFB42318"/>
      </font>
    </dxf>
    <dxf>
      <fill>
        <patternFill patternType="solid">
          <fgColor rgb="FFE8F5EC"/>
          <bgColor rgb="FFE8F5EC"/>
        </patternFill>
      </fill>
    </dxf>
    <dxf>
      <fill>
        <patternFill patternType="solid">
          <fgColor rgb="FFFDECEC"/>
          <bgColor rgb="FFFDECE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7"/>
  <sheetViews>
    <sheetView showGridLines="0" workbookViewId="0"/>
  </sheetViews>
  <sheetFormatPr defaultRowHeight="16.5" x14ac:dyDescent="0.3"/>
  <cols>
    <col min="1" max="1" width="3" customWidth="1"/>
    <col min="2" max="2" width="16" customWidth="1"/>
    <col min="3" max="3" width="88" customWidth="1"/>
  </cols>
  <sheetData>
    <row r="2" spans="2:3" ht="26.25" customHeight="1" x14ac:dyDescent="0.5">
      <c r="B2" s="1" t="s">
        <v>0</v>
      </c>
    </row>
    <row r="3" spans="2:3" x14ac:dyDescent="0.3">
      <c r="B3" s="2" t="s">
        <v>1</v>
      </c>
    </row>
    <row r="5" spans="2:3" x14ac:dyDescent="0.3">
      <c r="B5" s="3" t="s">
        <v>2</v>
      </c>
      <c r="C5" s="4" t="s">
        <v>3</v>
      </c>
    </row>
    <row r="6" spans="2:3" x14ac:dyDescent="0.3">
      <c r="C6" s="4" t="s">
        <v>4</v>
      </c>
    </row>
    <row r="7" spans="2:3" x14ac:dyDescent="0.3">
      <c r="C7" s="4" t="s">
        <v>5</v>
      </c>
    </row>
    <row r="8" spans="2:3" x14ac:dyDescent="0.3">
      <c r="C8" s="4" t="s">
        <v>6</v>
      </c>
    </row>
    <row r="9" spans="2:3" x14ac:dyDescent="0.3">
      <c r="C9" s="4" t="s">
        <v>7</v>
      </c>
    </row>
    <row r="11" spans="2:3" x14ac:dyDescent="0.3">
      <c r="B11" s="3" t="s">
        <v>8</v>
      </c>
      <c r="C11" s="5" t="s">
        <v>9</v>
      </c>
    </row>
    <row r="12" spans="2:3" x14ac:dyDescent="0.3">
      <c r="B12" s="3" t="s">
        <v>10</v>
      </c>
      <c r="C12" s="5" t="s">
        <v>11</v>
      </c>
    </row>
    <row r="13" spans="2:3" x14ac:dyDescent="0.3">
      <c r="B13" s="3" t="s">
        <v>12</v>
      </c>
      <c r="C13" s="5" t="s">
        <v>13</v>
      </c>
    </row>
    <row r="15" spans="2:3" x14ac:dyDescent="0.3">
      <c r="B15" s="3" t="s">
        <v>14</v>
      </c>
      <c r="C15" s="4" t="s">
        <v>15</v>
      </c>
    </row>
    <row r="16" spans="2:3" x14ac:dyDescent="0.3">
      <c r="C16" s="4" t="s">
        <v>16</v>
      </c>
    </row>
    <row r="17" spans="3:3" x14ac:dyDescent="0.3">
      <c r="C17" s="4" t="s">
        <v>17</v>
      </c>
    </row>
  </sheetData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1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6.5" x14ac:dyDescent="0.3"/>
  <cols>
    <col min="1" max="1" width="4.5" customWidth="1"/>
    <col min="2" max="2" width="10" customWidth="1"/>
    <col min="3" max="14" width="5.375" customWidth="1"/>
    <col min="15" max="15" width="9" customWidth="1"/>
    <col min="16" max="16" width="11" customWidth="1"/>
    <col min="17" max="17" width="16" customWidth="1"/>
  </cols>
  <sheetData>
    <row r="1" spans="1:17" ht="26.25" customHeight="1" x14ac:dyDescent="0.5">
      <c r="A1" s="1" t="s">
        <v>18</v>
      </c>
    </row>
    <row r="2" spans="1:17" x14ac:dyDescent="0.3">
      <c r="A2" s="15" t="s">
        <v>19</v>
      </c>
      <c r="B2" s="16"/>
      <c r="C2" s="19">
        <v>9</v>
      </c>
      <c r="D2" s="16"/>
      <c r="E2" s="2" t="s">
        <v>20</v>
      </c>
    </row>
    <row r="3" spans="1:17" x14ac:dyDescent="0.3">
      <c r="A3" s="15" t="s">
        <v>21</v>
      </c>
      <c r="B3" s="16"/>
      <c r="C3" s="22">
        <v>30000</v>
      </c>
      <c r="D3" s="16"/>
      <c r="E3" s="2" t="s">
        <v>22</v>
      </c>
    </row>
    <row r="4" spans="1:17" x14ac:dyDescent="0.3">
      <c r="A4" s="2" t="s">
        <v>23</v>
      </c>
    </row>
    <row r="5" spans="1:17" x14ac:dyDescent="0.3">
      <c r="A5" s="6" t="s">
        <v>24</v>
      </c>
      <c r="B5" s="6" t="s">
        <v>25</v>
      </c>
      <c r="C5" s="6" t="s">
        <v>26</v>
      </c>
      <c r="D5" s="6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  <c r="K5" s="6" t="s">
        <v>34</v>
      </c>
      <c r="L5" s="6" t="s">
        <v>35</v>
      </c>
      <c r="M5" s="6" t="s">
        <v>36</v>
      </c>
      <c r="N5" s="6" t="s">
        <v>37</v>
      </c>
      <c r="O5" s="6" t="s">
        <v>38</v>
      </c>
      <c r="P5" s="6" t="s">
        <v>39</v>
      </c>
      <c r="Q5" s="6" t="s">
        <v>40</v>
      </c>
    </row>
    <row r="6" spans="1:17" x14ac:dyDescent="0.3">
      <c r="A6" s="7">
        <f t="shared" ref="A6:A25" si="0">IF(B6="","",ROW()-5)</f>
        <v>1</v>
      </c>
      <c r="B6" s="8" t="s">
        <v>41</v>
      </c>
      <c r="C6" s="9" t="s">
        <v>42</v>
      </c>
      <c r="D6" s="9" t="s">
        <v>42</v>
      </c>
      <c r="E6" s="9" t="s">
        <v>42</v>
      </c>
      <c r="F6" s="9" t="s">
        <v>42</v>
      </c>
      <c r="G6" s="9" t="s">
        <v>42</v>
      </c>
      <c r="H6" s="9" t="s">
        <v>42</v>
      </c>
      <c r="I6" s="9" t="s">
        <v>42</v>
      </c>
      <c r="J6" s="9" t="s">
        <v>42</v>
      </c>
      <c r="K6" s="9" t="s">
        <v>42</v>
      </c>
      <c r="L6" s="9"/>
      <c r="M6" s="9"/>
      <c r="N6" s="9"/>
      <c r="O6" s="7">
        <f t="shared" ref="O6:O25" si="1">IF(B6="","",COUNTIF(C6:N6,"O"))</f>
        <v>9</v>
      </c>
      <c r="P6" s="10">
        <f t="shared" ref="P6:P25" si="2">IF(B6="","",MAX(0,($C$2-O6-COUNTIF(C6:N6,"-"))*$C$3))</f>
        <v>0</v>
      </c>
      <c r="Q6" s="8"/>
    </row>
    <row r="7" spans="1:17" x14ac:dyDescent="0.3">
      <c r="A7" s="7">
        <f t="shared" si="0"/>
        <v>2</v>
      </c>
      <c r="B7" s="8" t="s">
        <v>43</v>
      </c>
      <c r="C7" s="9" t="s">
        <v>42</v>
      </c>
      <c r="D7" s="9" t="s">
        <v>42</v>
      </c>
      <c r="E7" s="9" t="s">
        <v>42</v>
      </c>
      <c r="F7" s="9" t="s">
        <v>42</v>
      </c>
      <c r="G7" s="9" t="s">
        <v>42</v>
      </c>
      <c r="H7" s="9" t="s">
        <v>42</v>
      </c>
      <c r="I7" s="9" t="s">
        <v>42</v>
      </c>
      <c r="J7" s="9"/>
      <c r="K7" s="9"/>
      <c r="L7" s="9"/>
      <c r="M7" s="9"/>
      <c r="N7" s="9"/>
      <c r="O7" s="7">
        <f t="shared" si="1"/>
        <v>7</v>
      </c>
      <c r="P7" s="10">
        <f t="shared" si="2"/>
        <v>60000</v>
      </c>
      <c r="Q7" s="8"/>
    </row>
    <row r="8" spans="1:17" x14ac:dyDescent="0.3">
      <c r="A8" s="7">
        <f t="shared" si="0"/>
        <v>3</v>
      </c>
      <c r="B8" s="8" t="s">
        <v>44</v>
      </c>
      <c r="C8" s="9" t="s">
        <v>42</v>
      </c>
      <c r="D8" s="9" t="s">
        <v>42</v>
      </c>
      <c r="E8" s="9" t="s">
        <v>42</v>
      </c>
      <c r="F8" s="9" t="s">
        <v>42</v>
      </c>
      <c r="G8" s="9" t="s">
        <v>42</v>
      </c>
      <c r="H8" s="9" t="s">
        <v>42</v>
      </c>
      <c r="I8" s="9" t="s">
        <v>42</v>
      </c>
      <c r="J8" s="9" t="s">
        <v>42</v>
      </c>
      <c r="K8" s="9" t="s">
        <v>42</v>
      </c>
      <c r="L8" s="9"/>
      <c r="M8" s="9"/>
      <c r="N8" s="9"/>
      <c r="O8" s="7">
        <f t="shared" si="1"/>
        <v>9</v>
      </c>
      <c r="P8" s="10">
        <f t="shared" si="2"/>
        <v>0</v>
      </c>
      <c r="Q8" s="8"/>
    </row>
    <row r="9" spans="1:17" x14ac:dyDescent="0.3">
      <c r="A9" s="7">
        <f t="shared" si="0"/>
        <v>4</v>
      </c>
      <c r="B9" s="8" t="s">
        <v>45</v>
      </c>
      <c r="C9" s="9" t="s">
        <v>46</v>
      </c>
      <c r="D9" s="9" t="s">
        <v>46</v>
      </c>
      <c r="E9" s="9" t="s">
        <v>42</v>
      </c>
      <c r="F9" s="9" t="s">
        <v>42</v>
      </c>
      <c r="G9" s="9" t="s">
        <v>42</v>
      </c>
      <c r="H9" s="9" t="s">
        <v>42</v>
      </c>
      <c r="I9" s="9" t="s">
        <v>42</v>
      </c>
      <c r="J9" s="9" t="s">
        <v>42</v>
      </c>
      <c r="K9" s="9" t="s">
        <v>42</v>
      </c>
      <c r="L9" s="9"/>
      <c r="M9" s="9"/>
      <c r="N9" s="9"/>
      <c r="O9" s="7">
        <f t="shared" si="1"/>
        <v>7</v>
      </c>
      <c r="P9" s="10">
        <f t="shared" si="2"/>
        <v>0</v>
      </c>
      <c r="Q9" s="8" t="s">
        <v>47</v>
      </c>
    </row>
    <row r="10" spans="1:17" x14ac:dyDescent="0.3">
      <c r="A10" s="7">
        <f t="shared" si="0"/>
        <v>5</v>
      </c>
      <c r="B10" s="8" t="s">
        <v>48</v>
      </c>
      <c r="C10" s="9" t="s">
        <v>42</v>
      </c>
      <c r="D10" s="9" t="s">
        <v>42</v>
      </c>
      <c r="E10" s="9" t="s">
        <v>42</v>
      </c>
      <c r="F10" s="9" t="s">
        <v>42</v>
      </c>
      <c r="G10" s="9" t="s">
        <v>42</v>
      </c>
      <c r="H10" s="9"/>
      <c r="I10" s="9"/>
      <c r="J10" s="9"/>
      <c r="K10" s="9"/>
      <c r="L10" s="9"/>
      <c r="M10" s="9"/>
      <c r="N10" s="9"/>
      <c r="O10" s="7">
        <f t="shared" si="1"/>
        <v>5</v>
      </c>
      <c r="P10" s="10">
        <f t="shared" si="2"/>
        <v>120000</v>
      </c>
      <c r="Q10" s="8"/>
    </row>
    <row r="11" spans="1:17" x14ac:dyDescent="0.3">
      <c r="A11" s="7">
        <f t="shared" si="0"/>
        <v>6</v>
      </c>
      <c r="B11" s="8" t="s">
        <v>49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42</v>
      </c>
      <c r="H11" s="9"/>
      <c r="I11" s="9" t="s">
        <v>42</v>
      </c>
      <c r="J11" s="9" t="s">
        <v>42</v>
      </c>
      <c r="K11" s="9" t="s">
        <v>42</v>
      </c>
      <c r="L11" s="9"/>
      <c r="M11" s="9"/>
      <c r="N11" s="9"/>
      <c r="O11" s="7">
        <f t="shared" si="1"/>
        <v>8</v>
      </c>
      <c r="P11" s="10">
        <f t="shared" si="2"/>
        <v>30000</v>
      </c>
      <c r="Q11" s="8" t="s">
        <v>50</v>
      </c>
    </row>
    <row r="12" spans="1:17" x14ac:dyDescent="0.3">
      <c r="A12" s="7" t="str">
        <f t="shared" si="0"/>
        <v/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7" t="str">
        <f t="shared" si="1"/>
        <v/>
      </c>
      <c r="P12" s="10" t="str">
        <f t="shared" si="2"/>
        <v/>
      </c>
      <c r="Q12" s="8"/>
    </row>
    <row r="13" spans="1:17" x14ac:dyDescent="0.3">
      <c r="A13" s="7" t="str">
        <f t="shared" si="0"/>
        <v/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7" t="str">
        <f t="shared" si="1"/>
        <v/>
      </c>
      <c r="P13" s="10" t="str">
        <f t="shared" si="2"/>
        <v/>
      </c>
      <c r="Q13" s="8"/>
    </row>
    <row r="14" spans="1:17" x14ac:dyDescent="0.3">
      <c r="A14" s="7" t="str">
        <f t="shared" si="0"/>
        <v/>
      </c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7" t="str">
        <f t="shared" si="1"/>
        <v/>
      </c>
      <c r="P14" s="10" t="str">
        <f t="shared" si="2"/>
        <v/>
      </c>
      <c r="Q14" s="8"/>
    </row>
    <row r="15" spans="1:17" x14ac:dyDescent="0.3">
      <c r="A15" s="7" t="str">
        <f t="shared" si="0"/>
        <v/>
      </c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7" t="str">
        <f t="shared" si="1"/>
        <v/>
      </c>
      <c r="P15" s="10" t="str">
        <f t="shared" si="2"/>
        <v/>
      </c>
      <c r="Q15" s="8"/>
    </row>
    <row r="16" spans="1:17" x14ac:dyDescent="0.3">
      <c r="A16" s="7" t="str">
        <f t="shared" si="0"/>
        <v/>
      </c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7" t="str">
        <f t="shared" si="1"/>
        <v/>
      </c>
      <c r="P16" s="10" t="str">
        <f t="shared" si="2"/>
        <v/>
      </c>
      <c r="Q16" s="8"/>
    </row>
    <row r="17" spans="1:17" x14ac:dyDescent="0.3">
      <c r="A17" s="7" t="str">
        <f t="shared" si="0"/>
        <v/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7" t="str">
        <f t="shared" si="1"/>
        <v/>
      </c>
      <c r="P17" s="10" t="str">
        <f t="shared" si="2"/>
        <v/>
      </c>
      <c r="Q17" s="8"/>
    </row>
    <row r="18" spans="1:17" x14ac:dyDescent="0.3">
      <c r="A18" s="7" t="str">
        <f t="shared" si="0"/>
        <v/>
      </c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7" t="str">
        <f t="shared" si="1"/>
        <v/>
      </c>
      <c r="P18" s="10" t="str">
        <f t="shared" si="2"/>
        <v/>
      </c>
      <c r="Q18" s="8"/>
    </row>
    <row r="19" spans="1:17" x14ac:dyDescent="0.3">
      <c r="A19" s="7" t="str">
        <f t="shared" si="0"/>
        <v/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7" t="str">
        <f t="shared" si="1"/>
        <v/>
      </c>
      <c r="P19" s="10" t="str">
        <f t="shared" si="2"/>
        <v/>
      </c>
      <c r="Q19" s="8"/>
    </row>
    <row r="20" spans="1:17" x14ac:dyDescent="0.3">
      <c r="A20" s="7" t="str">
        <f t="shared" si="0"/>
        <v/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7" t="str">
        <f t="shared" si="1"/>
        <v/>
      </c>
      <c r="P20" s="10" t="str">
        <f t="shared" si="2"/>
        <v/>
      </c>
      <c r="Q20" s="8"/>
    </row>
    <row r="21" spans="1:17" x14ac:dyDescent="0.3">
      <c r="A21" s="7" t="str">
        <f t="shared" si="0"/>
        <v/>
      </c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7" t="str">
        <f t="shared" si="1"/>
        <v/>
      </c>
      <c r="P21" s="10" t="str">
        <f t="shared" si="2"/>
        <v/>
      </c>
      <c r="Q21" s="8"/>
    </row>
    <row r="22" spans="1:17" x14ac:dyDescent="0.3">
      <c r="A22" s="7" t="str">
        <f t="shared" si="0"/>
        <v/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7" t="str">
        <f t="shared" si="1"/>
        <v/>
      </c>
      <c r="P22" s="10" t="str">
        <f t="shared" si="2"/>
        <v/>
      </c>
      <c r="Q22" s="8"/>
    </row>
    <row r="23" spans="1:17" x14ac:dyDescent="0.3">
      <c r="A23" s="7" t="str">
        <f t="shared" si="0"/>
        <v/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7" t="str">
        <f t="shared" si="1"/>
        <v/>
      </c>
      <c r="P23" s="10" t="str">
        <f t="shared" si="2"/>
        <v/>
      </c>
      <c r="Q23" s="8"/>
    </row>
    <row r="24" spans="1:17" x14ac:dyDescent="0.3">
      <c r="A24" s="7" t="str">
        <f t="shared" si="0"/>
        <v/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7" t="str">
        <f t="shared" si="1"/>
        <v/>
      </c>
      <c r="P24" s="10" t="str">
        <f t="shared" si="2"/>
        <v/>
      </c>
      <c r="Q24" s="8"/>
    </row>
    <row r="25" spans="1:17" x14ac:dyDescent="0.3">
      <c r="A25" s="7" t="str">
        <f t="shared" si="0"/>
        <v/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7" t="str">
        <f t="shared" si="1"/>
        <v/>
      </c>
      <c r="P25" s="10" t="str">
        <f t="shared" si="2"/>
        <v/>
      </c>
      <c r="Q25" s="8"/>
    </row>
    <row r="26" spans="1:17" x14ac:dyDescent="0.3">
      <c r="A26" s="15" t="s">
        <v>51</v>
      </c>
      <c r="B26" s="16"/>
      <c r="C26" s="11">
        <f t="shared" ref="C26:N26" si="3">COUNTIF(C6:C25,"O")</f>
        <v>5</v>
      </c>
      <c r="D26" s="11">
        <f t="shared" si="3"/>
        <v>5</v>
      </c>
      <c r="E26" s="11">
        <f t="shared" si="3"/>
        <v>6</v>
      </c>
      <c r="F26" s="11">
        <f t="shared" si="3"/>
        <v>6</v>
      </c>
      <c r="G26" s="11">
        <f t="shared" si="3"/>
        <v>6</v>
      </c>
      <c r="H26" s="11">
        <f t="shared" si="3"/>
        <v>4</v>
      </c>
      <c r="I26" s="11">
        <f t="shared" si="3"/>
        <v>5</v>
      </c>
      <c r="J26" s="11">
        <f t="shared" si="3"/>
        <v>4</v>
      </c>
      <c r="K26" s="11">
        <f t="shared" si="3"/>
        <v>4</v>
      </c>
      <c r="L26" s="11">
        <f t="shared" si="3"/>
        <v>0</v>
      </c>
      <c r="M26" s="11">
        <f t="shared" si="3"/>
        <v>0</v>
      </c>
      <c r="N26" s="11">
        <f t="shared" si="3"/>
        <v>0</v>
      </c>
      <c r="O26" s="12">
        <f>SUM(O6:O25)</f>
        <v>45</v>
      </c>
      <c r="P26" s="13">
        <f>SUM(P6:P25)</f>
        <v>210000</v>
      </c>
      <c r="Q26" s="14"/>
    </row>
    <row r="28" spans="1:17" x14ac:dyDescent="0.3">
      <c r="A28" s="15" t="s">
        <v>52</v>
      </c>
      <c r="B28" s="16"/>
      <c r="C28" s="17">
        <f>O26*$C$3</f>
        <v>1350000</v>
      </c>
      <c r="D28" s="18"/>
      <c r="E28" s="16"/>
    </row>
    <row r="29" spans="1:17" x14ac:dyDescent="0.3">
      <c r="A29" s="15" t="s">
        <v>53</v>
      </c>
      <c r="B29" s="16"/>
      <c r="C29" s="17">
        <f>P26</f>
        <v>210000</v>
      </c>
      <c r="D29" s="18"/>
      <c r="E29" s="16"/>
    </row>
    <row r="30" spans="1:17" x14ac:dyDescent="0.3">
      <c r="A30" s="15" t="s">
        <v>54</v>
      </c>
      <c r="B30" s="16"/>
      <c r="C30" s="21">
        <f>SUMPRODUCT(ISNUMBER(P6:P25)*(P6:P25&gt;0))</f>
        <v>3</v>
      </c>
      <c r="D30" s="18"/>
      <c r="E30" s="16"/>
    </row>
    <row r="31" spans="1:17" x14ac:dyDescent="0.3">
      <c r="A31" s="15" t="s">
        <v>55</v>
      </c>
      <c r="B31" s="16"/>
      <c r="C31" s="20">
        <f>IF(COUNTA(B6:B25)=0,"",SUMPRODUCT((C6:N25="O")*1)/MAX(1,COUNTA(B6:B25)*$C$2-SUMPRODUCT((C6:N25="-")*1)))</f>
        <v>0.86538461538461542</v>
      </c>
      <c r="D31" s="18"/>
      <c r="E31" s="16"/>
    </row>
  </sheetData>
  <mergeCells count="13">
    <mergeCell ref="A31:B31"/>
    <mergeCell ref="C31:E31"/>
    <mergeCell ref="A28:B28"/>
    <mergeCell ref="C29:E29"/>
    <mergeCell ref="C30:E30"/>
    <mergeCell ref="A26:B26"/>
    <mergeCell ref="A30:B30"/>
    <mergeCell ref="A2:B2"/>
    <mergeCell ref="C28:E28"/>
    <mergeCell ref="A29:B29"/>
    <mergeCell ref="C2:D2"/>
    <mergeCell ref="C3:D3"/>
    <mergeCell ref="A3:B3"/>
  </mergeCells>
  <phoneticPr fontId="7" type="noConversion"/>
  <conditionalFormatting sqref="C6:N25">
    <cfRule type="expression" dxfId="2" priority="1">
      <formula>AND($B6&lt;&gt;"",C6="",COLUMN(C6)-2&lt;=$C$2)</formula>
    </cfRule>
    <cfRule type="expression" dxfId="1" priority="2">
      <formula>AND($B6&lt;&gt;"",C6="O")</formula>
    </cfRule>
  </conditionalFormatting>
  <conditionalFormatting sqref="P6:P25">
    <cfRule type="expression" dxfId="0" priority="3">
      <formula>AND(ISNUMBER(P6),P6&gt;0)</formula>
    </cfRule>
  </conditionalFormatting>
  <dataValidations count="2">
    <dataValidation type="list" allowBlank="1" errorTitle="입력 확인" error="O 또는 - 만 입력하세요." sqref="C6:N25" xr:uid="{00000000-0002-0000-0100-000000000000}">
      <formula1>"O,-"</formula1>
    </dataValidation>
    <dataValidation type="whole" sqref="C2" xr:uid="{00000000-0002-0000-0100-000001000000}">
      <formula1>1</formula1>
      <formula2>12</formula2>
    </dataValidation>
  </dataValidations>
  <pageMargins left="0.1388888888888889" right="0.1388888888888889" top="0.1388888888888889" bottom="0.1388888888888889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사용법</vt:lpstr>
      <vt:lpstr>회비체크</vt:lpstr>
      <vt:lpstr>회비체크!Print_Area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명규 한</cp:lastModifiedBy>
  <cp:lastPrinted>2026-09-23T15:37:29Z</cp:lastPrinted>
  <dcterms:created xsi:type="dcterms:W3CDTF">2026-09-23T15:36:30Z</dcterms:created>
  <dcterms:modified xsi:type="dcterms:W3CDTF">2026-09-23T15:37:29Z</dcterms:modified>
</cp:coreProperties>
</file>